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CF2D" lockStructure="1"/>
  <bookViews>
    <workbookView xWindow="240" yWindow="105" windowWidth="14805" windowHeight="8010"/>
  </bookViews>
  <sheets>
    <sheet name="EPF-23" sheetId="1" r:id="rId1"/>
  </sheets>
  <calcPr calcId="145621"/>
</workbook>
</file>

<file path=xl/calcChain.xml><?xml version="1.0" encoding="utf-8"?>
<calcChain xmlns="http://schemas.openxmlformats.org/spreadsheetml/2006/main">
  <c r="J37" i="1" l="1"/>
  <c r="I37" i="1"/>
  <c r="H37" i="1"/>
  <c r="G37" i="1"/>
  <c r="F37" i="1"/>
  <c r="E37" i="1"/>
  <c r="D37" i="1"/>
  <c r="C37" i="1"/>
  <c r="J36" i="1"/>
  <c r="I36" i="1"/>
  <c r="H35" i="1"/>
  <c r="G35" i="1"/>
  <c r="F35" i="1"/>
  <c r="E35" i="1"/>
  <c r="D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35" i="1" l="1"/>
  <c r="J34" i="1" s="1"/>
  <c r="F36" i="1" l="1"/>
  <c r="J35" i="1"/>
  <c r="C36" i="1"/>
  <c r="J21" i="1"/>
  <c r="J33" i="1"/>
  <c r="I35" i="1"/>
  <c r="G36" i="1"/>
  <c r="J16" i="1"/>
  <c r="J25" i="1"/>
  <c r="J22" i="1"/>
  <c r="J19" i="1"/>
  <c r="D36" i="1"/>
  <c r="J24" i="1"/>
  <c r="J13" i="1"/>
  <c r="J29" i="1"/>
  <c r="J14" i="1"/>
  <c r="J28" i="1"/>
  <c r="J17" i="1"/>
  <c r="J27" i="1"/>
  <c r="H36" i="1"/>
  <c r="J20" i="1"/>
  <c r="J30" i="1"/>
  <c r="J32" i="1"/>
  <c r="J15" i="1"/>
  <c r="J23" i="1"/>
  <c r="J31" i="1"/>
  <c r="E36" i="1"/>
  <c r="J18" i="1"/>
  <c r="J26" i="1"/>
</calcChain>
</file>

<file path=xl/sharedStrings.xml><?xml version="1.0" encoding="utf-8"?>
<sst xmlns="http://schemas.openxmlformats.org/spreadsheetml/2006/main" count="57" uniqueCount="57">
  <si>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</si>
  <si>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</si>
  <si>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</si>
  <si>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</si>
  <si>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</si>
  <si>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</si>
  <si>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</si>
  <si>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</si>
  <si>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</si>
  <si>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Veri Türü</t>
  </si>
  <si>
    <t>1. Fatura ve/veya faturaya esas unsurlar</t>
  </si>
  <si>
    <t>2. Fiyat</t>
  </si>
  <si>
    <t>3. Ödeme</t>
  </si>
  <si>
    <t>4. İkili anlaşma</t>
  </si>
  <si>
    <t>5. Tüketici hizmetleri</t>
  </si>
  <si>
    <t>EPF-23</t>
  </si>
  <si>
    <t>Tedarikçilere Gelen Şikayetlere İlişkin Gerçekleşmeler</t>
  </si>
  <si>
    <t>1.1. Fatura yer alması gereken bilgiler (K1)</t>
  </si>
  <si>
    <t>1.2. Fatura tutarı (K2)</t>
  </si>
  <si>
    <t>1.3. Fatura dönemi (K3)</t>
  </si>
  <si>
    <t>1.4. Mükerrer fatura (K4)</t>
  </si>
  <si>
    <t>1.5. Fatura son ödeme tarihi (K5)</t>
  </si>
  <si>
    <t>1.6. Fatura gönderimi (K6)</t>
  </si>
  <si>
    <t>2.1. Aktif enerji bedeli (K7)</t>
  </si>
  <si>
    <t>2.2. Tahsilatına aracı olunan ilgili ve diğer mevzuat gereği alınan bedeller (K8)</t>
  </si>
  <si>
    <t>3.3. Zamanında ödenmeyen borçlar (K9)</t>
  </si>
  <si>
    <t>4.1. İkili anlaşma kurma süreci (K10)</t>
  </si>
  <si>
    <t>4.2. İkili anlaşma ve eklerinin kapsamı (K11)</t>
  </si>
  <si>
    <t>4.3. İkili anlaşma hükümlerinde değişiklik (K12)</t>
  </si>
  <si>
    <t>4.4. İkili anlaşma yenileme veya süre uzatımı (K13)</t>
  </si>
  <si>
    <t>4.5. İkili anlaşmanın sonlandırılması (K14)</t>
  </si>
  <si>
    <t>4.6. Cayma hakkı (K15)</t>
  </si>
  <si>
    <t>4.7. Cayma bedeli (K16)</t>
  </si>
  <si>
    <t>4.8. Ceza koşulu (K17)</t>
  </si>
  <si>
    <t>4.9. Güvence bedeli ve iadesi (K18)</t>
  </si>
  <si>
    <t>4.10. Diğer ikili anlaşma hükümlerine uymama (K19)</t>
  </si>
  <si>
    <t>5.1. Başvuruların süresi içerisinde cevaplandırılmaması (B20)</t>
  </si>
  <si>
    <t>5.2. Tüketici hizmetleri ve şirket hakkındaki şikayetler (K21)</t>
  </si>
  <si>
    <t>5.3. Bilgi/Belge talebi (K22)</t>
  </si>
  <si>
    <t>Toplam Şikayet Sayısı ve Sonuçlanma Ortalaması</t>
  </si>
  <si>
    <t>Oransal Şikayet Sayısı</t>
  </si>
  <si>
    <t>Her 1000 kişi başına düşen şikayet sayısı</t>
  </si>
  <si>
    <t>Tüketici sayısı (T1)</t>
  </si>
  <si>
    <t>Şikayet Sayısı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</si>
  <si>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</si>
  <si>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</si>
  <si>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</si>
  <si>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</si>
  <si>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</si>
  <si>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</si>
  <si>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</si>
  <si>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</si>
  <si>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ETS/3076-4/1829</t>
  </si>
  <si>
    <t>6490494350</t>
  </si>
  <si>
    <t>OZAN ELEKTRİK ENERJİSİ İTH. İHR. VE TOPTAN TİCARET ANONİM ŞİRKETİ</t>
  </si>
  <si>
    <t>2018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</si>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</sst>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charset val="162"/>
    </font>
    <font>
      <sz val="11"/>
      <color indexed="0"/>
      <name val="Calibri"/>
    </font>
    <font>
      <b/>
      <sz val="11"/>
      <color indexed="0"/>
      <name val="Calibri"/>
      <charset val="162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none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3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vertical="center" wrapText="1"/>
    </xf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0" fontId="0" fillId="2" borderId="10" xfId="0" applyNumberFormat="1" applyFill="1" applyBorder="1"/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3" fontId="0" fillId="0" borderId="11" xfId="0" applyNumberFormat="1" applyFont="1" applyBorder="1" applyAlignment="1">
      <alignment horizontal="right" wrapText="1"/>
    </xf>
    <xf numFmtId="4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 applyProtection="1">
      <alignment horizontal="right" wrapText="1"/>
      <protection locked="0"/>
    </xf>
    <xf numFmtId="0" fontId="4" fillId="2" borderId="7" xfId="0" applyNumberFormat="1" applyFont="1" applyFill="1" applyBorder="1" applyAlignment="1">
      <alignment horizontal="left" vertical="center"/>
    </xf>
    <xf numFmtId="0" fontId="4" fillId="2" borderId="8" xfId="0" applyNumberFormat="1" applyFont="1" applyFill="1" applyBorder="1" applyAlignment="1">
      <alignment horizontal="left" vertical="center"/>
    </xf>
    <xf numFmtId="0" fontId="4" fillId="2" borderId="9" xfId="0" applyNumberFormat="1" applyFont="1" applyFill="1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zoomScale="90" zoomScaleNormal="90" workbookViewId="0">
      <selection activeCell="F43" sqref="F43"/>
    </sheetView>
  </sheetViews>
  <sheetFormatPr defaultRowHeight="15" x14ac:dyDescent="0.25"/>
  <cols>
    <col min="1" max="1" width="40.7109375" style="8" customWidth="1"/>
    <col min="2" max="2" width="55.28515625" style="9" customWidth="1"/>
    <col min="3" max="3" width="14.5703125" style="10" customWidth="1"/>
    <col min="4" max="4" width="14.5703125" style="11" customWidth="1"/>
    <col min="5" max="5" width="14.5703125" style="12" customWidth="1"/>
    <col min="6" max="6" width="14.5703125" style="13" customWidth="1"/>
    <col min="7" max="7" width="14.5703125" style="14" customWidth="1"/>
    <col min="8" max="8" width="16.85546875" style="15" customWidth="1"/>
    <col min="9" max="9" width="14.5703125" style="16" customWidth="1"/>
    <col min="10" max="10" width="16" style="17" customWidth="1"/>
    <col min="11" max="11" width="9.140625" style="18" customWidth="1"/>
  </cols>
  <sheetData>
    <row r="1" spans="1:10" ht="15" customHeight="1" x14ac:dyDescent="0.25">
      <c r="A1" s="37" t="s">
        <v>0</v>
      </c>
      <c r="B1" s="38"/>
    </row>
    <row r="2" spans="1:10" ht="15" customHeight="1" x14ac:dyDescent="0.25">
      <c r="A2" s="1" t="s">
        <v>1</v>
      </c>
      <c r="B2" s="2" t="s">
        <v>15</v>
      </c>
    </row>
    <row r="3" spans="1:10" ht="15" customHeight="1" x14ac:dyDescent="0.25">
      <c r="A3" s="1" t="s">
        <v>2</v>
      </c>
      <c r="B3" s="2" t="s">
        <v>16</v>
      </c>
    </row>
    <row r="4" spans="1:10" ht="15" customHeight="1" x14ac:dyDescent="0.25">
      <c r="A4" s="1" t="s">
        <v>3</v>
      </c>
      <c r="B4" s="2">
        <v>1</v>
      </c>
    </row>
    <row r="5" spans="1:10" ht="15" customHeight="1" x14ac:dyDescent="0.25">
      <c r="A5" s="1" t="s">
        <v>4</v>
      </c>
      <c r="B5" s="3" t="s">
        <v>52</v>
      </c>
    </row>
    <row r="6" spans="1:10" ht="15" customHeight="1" x14ac:dyDescent="0.25">
      <c r="A6" s="1" t="s">
        <v>5</v>
      </c>
      <c r="B6" s="3" t="s">
        <v>53</v>
      </c>
    </row>
    <row r="7" spans="1:10" ht="15" customHeight="1" x14ac:dyDescent="0.25">
      <c r="A7" s="1" t="s">
        <v>6</v>
      </c>
      <c r="B7" s="3" t="s">
        <v>54</v>
      </c>
    </row>
    <row r="8" spans="1:10" ht="15" customHeight="1" x14ac:dyDescent="0.25">
      <c r="A8" s="1" t="s">
        <v>7</v>
      </c>
      <c r="B8" s="4" t="s">
        <v>55</v>
      </c>
    </row>
    <row r="9" spans="1:10" ht="15" customHeight="1" x14ac:dyDescent="0.25">
      <c r="A9" s="1" t="s">
        <v>8</v>
      </c>
      <c r="B9" s="4" t="s">
        <v>56</v>
      </c>
    </row>
    <row r="10" spans="1:10" x14ac:dyDescent="0.25">
      <c r="A10"/>
      <c r="B10"/>
    </row>
    <row r="11" spans="1:10" ht="15" customHeight="1" x14ac:dyDescent="0.25">
      <c r="C11" s="39" t="s">
        <v>43</v>
      </c>
      <c r="D11" s="40"/>
      <c r="E11" s="40"/>
      <c r="F11" s="40"/>
      <c r="G11" s="40"/>
      <c r="H11" s="40"/>
      <c r="I11" s="40"/>
      <c r="J11" s="41"/>
    </row>
    <row r="12" spans="1:10" ht="76.5" customHeight="1" x14ac:dyDescent="0.25">
      <c r="A12" s="42" t="s">
        <v>9</v>
      </c>
      <c r="B12" s="43"/>
      <c r="C12" s="1" t="s">
        <v>44</v>
      </c>
      <c r="D12" s="1" t="s">
        <v>45</v>
      </c>
      <c r="E12" s="1" t="s">
        <v>46</v>
      </c>
      <c r="F12" s="1" t="s">
        <v>47</v>
      </c>
      <c r="G12" s="1" t="s">
        <v>48</v>
      </c>
      <c r="H12" s="1" t="s">
        <v>49</v>
      </c>
      <c r="I12" s="1" t="s">
        <v>50</v>
      </c>
      <c r="J12" s="1" t="s">
        <v>51</v>
      </c>
    </row>
    <row r="13" spans="1:10" x14ac:dyDescent="0.25">
      <c r="A13" s="34" t="s">
        <v>10</v>
      </c>
      <c r="B13" s="5" t="s">
        <v>17</v>
      </c>
      <c r="C13" s="19">
        <f t="shared" ref="C13:C34" si="0">SUM(D13:H13)</f>
        <v>0</v>
      </c>
      <c r="D13" s="20">
        <v>0</v>
      </c>
      <c r="E13" s="22">
        <v>0</v>
      </c>
      <c r="F13" s="24">
        <v>0</v>
      </c>
      <c r="G13" s="26">
        <v>0</v>
      </c>
      <c r="H13" s="28">
        <v>0</v>
      </c>
      <c r="I13" s="30">
        <v>0</v>
      </c>
      <c r="J13" s="32">
        <f t="shared" ref="J13:J35" si="1">IF($C$35=0,0,100*C13/C$35)</f>
        <v>0</v>
      </c>
    </row>
    <row r="14" spans="1:10" x14ac:dyDescent="0.25">
      <c r="A14" s="35"/>
      <c r="B14" s="5" t="s">
        <v>18</v>
      </c>
      <c r="C14" s="19">
        <f t="shared" si="0"/>
        <v>60</v>
      </c>
      <c r="D14" s="20">
        <v>50</v>
      </c>
      <c r="E14" s="22">
        <v>10</v>
      </c>
      <c r="F14" s="24">
        <v>0</v>
      </c>
      <c r="G14" s="26">
        <v>0</v>
      </c>
      <c r="H14" s="28">
        <v>0</v>
      </c>
      <c r="I14" s="30">
        <v>2</v>
      </c>
      <c r="J14" s="32">
        <f t="shared" si="1"/>
        <v>42.25352112676056</v>
      </c>
    </row>
    <row r="15" spans="1:10" x14ac:dyDescent="0.25">
      <c r="A15" s="35"/>
      <c r="B15" s="5" t="s">
        <v>19</v>
      </c>
      <c r="C15" s="19">
        <f t="shared" si="0"/>
        <v>0</v>
      </c>
      <c r="D15" s="20">
        <v>0</v>
      </c>
      <c r="E15" s="22">
        <v>0</v>
      </c>
      <c r="F15" s="24">
        <v>0</v>
      </c>
      <c r="G15" s="26">
        <v>0</v>
      </c>
      <c r="H15" s="28">
        <v>0</v>
      </c>
      <c r="I15" s="30">
        <v>0</v>
      </c>
      <c r="J15" s="32">
        <f t="shared" si="1"/>
        <v>0</v>
      </c>
    </row>
    <row r="16" spans="1:10" x14ac:dyDescent="0.25">
      <c r="A16" s="35"/>
      <c r="B16" s="5" t="s">
        <v>20</v>
      </c>
      <c r="C16" s="19">
        <f t="shared" si="0"/>
        <v>0</v>
      </c>
      <c r="D16" s="20">
        <v>0</v>
      </c>
      <c r="E16" s="22">
        <v>0</v>
      </c>
      <c r="F16" s="24">
        <v>0</v>
      </c>
      <c r="G16" s="26">
        <v>0</v>
      </c>
      <c r="H16" s="28">
        <v>0</v>
      </c>
      <c r="I16" s="30">
        <v>0</v>
      </c>
      <c r="J16" s="32">
        <f t="shared" si="1"/>
        <v>0</v>
      </c>
    </row>
    <row r="17" spans="1:10" x14ac:dyDescent="0.25">
      <c r="A17" s="35"/>
      <c r="B17" s="5" t="s">
        <v>21</v>
      </c>
      <c r="C17" s="19">
        <f t="shared" si="0"/>
        <v>0</v>
      </c>
      <c r="D17" s="20">
        <v>0</v>
      </c>
      <c r="E17" s="22">
        <v>0</v>
      </c>
      <c r="F17" s="24">
        <v>0</v>
      </c>
      <c r="G17" s="26">
        <v>0</v>
      </c>
      <c r="H17" s="28">
        <v>0</v>
      </c>
      <c r="I17" s="30">
        <v>0</v>
      </c>
      <c r="J17" s="32">
        <f t="shared" si="1"/>
        <v>0</v>
      </c>
    </row>
    <row r="18" spans="1:10" x14ac:dyDescent="0.25">
      <c r="A18" s="36"/>
      <c r="B18" s="5" t="s">
        <v>22</v>
      </c>
      <c r="C18" s="19">
        <f t="shared" si="0"/>
        <v>10</v>
      </c>
      <c r="D18" s="20">
        <v>10</v>
      </c>
      <c r="E18" s="22">
        <v>0</v>
      </c>
      <c r="F18" s="24">
        <v>0</v>
      </c>
      <c r="G18" s="26">
        <v>0</v>
      </c>
      <c r="H18" s="28">
        <v>0</v>
      </c>
      <c r="I18" s="30">
        <v>1</v>
      </c>
      <c r="J18" s="32">
        <f t="shared" si="1"/>
        <v>7.042253521126761</v>
      </c>
    </row>
    <row r="19" spans="1:10" x14ac:dyDescent="0.25">
      <c r="A19" s="34" t="s">
        <v>11</v>
      </c>
      <c r="B19" s="5" t="s">
        <v>23</v>
      </c>
      <c r="C19" s="19">
        <f t="shared" si="0"/>
        <v>35</v>
      </c>
      <c r="D19" s="20">
        <v>30</v>
      </c>
      <c r="E19" s="22">
        <v>5</v>
      </c>
      <c r="F19" s="24">
        <v>0</v>
      </c>
      <c r="G19" s="26">
        <v>0</v>
      </c>
      <c r="H19" s="28">
        <v>0</v>
      </c>
      <c r="I19" s="30">
        <v>2</v>
      </c>
      <c r="J19" s="32">
        <f t="shared" si="1"/>
        <v>24.64788732394366</v>
      </c>
    </row>
    <row r="20" spans="1:10" ht="25.5" x14ac:dyDescent="0.25">
      <c r="A20" s="36"/>
      <c r="B20" s="5" t="s">
        <v>24</v>
      </c>
      <c r="C20" s="19">
        <f t="shared" si="0"/>
        <v>18</v>
      </c>
      <c r="D20" s="20">
        <v>9</v>
      </c>
      <c r="E20" s="22">
        <v>9</v>
      </c>
      <c r="F20" s="24">
        <v>0</v>
      </c>
      <c r="G20" s="26">
        <v>0</v>
      </c>
      <c r="H20" s="28">
        <v>0</v>
      </c>
      <c r="I20" s="30">
        <v>2</v>
      </c>
      <c r="J20" s="32">
        <f t="shared" si="1"/>
        <v>12.67605633802817</v>
      </c>
    </row>
    <row r="21" spans="1:10" x14ac:dyDescent="0.25">
      <c r="A21" s="6" t="s">
        <v>12</v>
      </c>
      <c r="B21" s="5" t="s">
        <v>25</v>
      </c>
      <c r="C21" s="19">
        <f t="shared" si="0"/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2">
        <f t="shared" si="1"/>
        <v>0</v>
      </c>
    </row>
    <row r="22" spans="1:10" x14ac:dyDescent="0.25">
      <c r="A22" s="34" t="s">
        <v>13</v>
      </c>
      <c r="B22" s="5" t="s">
        <v>26</v>
      </c>
      <c r="C22" s="19">
        <f t="shared" si="0"/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2">
        <f t="shared" si="1"/>
        <v>0</v>
      </c>
    </row>
    <row r="23" spans="1:10" x14ac:dyDescent="0.25">
      <c r="A23" s="35"/>
      <c r="B23" s="5" t="s">
        <v>27</v>
      </c>
      <c r="C23" s="19">
        <f t="shared" si="0"/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2">
        <f t="shared" si="1"/>
        <v>0</v>
      </c>
    </row>
    <row r="24" spans="1:10" x14ac:dyDescent="0.25">
      <c r="A24" s="35"/>
      <c r="B24" s="5" t="s">
        <v>28</v>
      </c>
      <c r="C24" s="19">
        <f t="shared" si="0"/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2">
        <f t="shared" si="1"/>
        <v>0</v>
      </c>
    </row>
    <row r="25" spans="1:10" x14ac:dyDescent="0.25">
      <c r="A25" s="35"/>
      <c r="B25" s="5" t="s">
        <v>29</v>
      </c>
      <c r="C25" s="19">
        <f t="shared" si="0"/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2">
        <f t="shared" si="1"/>
        <v>0</v>
      </c>
    </row>
    <row r="26" spans="1:10" x14ac:dyDescent="0.25">
      <c r="A26" s="35"/>
      <c r="B26" s="5" t="s">
        <v>30</v>
      </c>
      <c r="C26" s="19">
        <f t="shared" si="0"/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2">
        <f t="shared" si="1"/>
        <v>0</v>
      </c>
    </row>
    <row r="27" spans="1:10" x14ac:dyDescent="0.25">
      <c r="A27" s="35"/>
      <c r="B27" s="5" t="s">
        <v>31</v>
      </c>
      <c r="C27" s="19">
        <f t="shared" si="0"/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2">
        <f t="shared" si="1"/>
        <v>0</v>
      </c>
    </row>
    <row r="28" spans="1:10" x14ac:dyDescent="0.25">
      <c r="A28" s="35"/>
      <c r="B28" s="5" t="s">
        <v>32</v>
      </c>
      <c r="C28" s="19">
        <f t="shared" si="0"/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2">
        <f t="shared" si="1"/>
        <v>0</v>
      </c>
    </row>
    <row r="29" spans="1:10" x14ac:dyDescent="0.25">
      <c r="A29" s="35"/>
      <c r="B29" s="5" t="s">
        <v>33</v>
      </c>
      <c r="C29" s="19">
        <f t="shared" si="0"/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2">
        <f t="shared" si="1"/>
        <v>0</v>
      </c>
    </row>
    <row r="30" spans="1:10" x14ac:dyDescent="0.25">
      <c r="A30" s="35"/>
      <c r="B30" s="5" t="s">
        <v>34</v>
      </c>
      <c r="C30" s="19">
        <f t="shared" si="0"/>
        <v>9</v>
      </c>
      <c r="D30" s="20">
        <v>7</v>
      </c>
      <c r="E30" s="22">
        <v>2</v>
      </c>
      <c r="F30" s="24">
        <v>0</v>
      </c>
      <c r="G30" s="26">
        <v>0</v>
      </c>
      <c r="H30" s="28">
        <v>0</v>
      </c>
      <c r="I30" s="30">
        <v>5</v>
      </c>
      <c r="J30" s="32">
        <f t="shared" si="1"/>
        <v>6.3380281690140849</v>
      </c>
    </row>
    <row r="31" spans="1:10" x14ac:dyDescent="0.25">
      <c r="A31" s="36"/>
      <c r="B31" s="5" t="s">
        <v>35</v>
      </c>
      <c r="C31" s="19">
        <f t="shared" si="0"/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2">
        <f t="shared" si="1"/>
        <v>0</v>
      </c>
    </row>
    <row r="32" spans="1:10" x14ac:dyDescent="0.25">
      <c r="A32" s="34" t="s">
        <v>14</v>
      </c>
      <c r="B32" s="5" t="s">
        <v>36</v>
      </c>
      <c r="C32" s="19">
        <f t="shared" si="0"/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2">
        <f t="shared" si="1"/>
        <v>0</v>
      </c>
    </row>
    <row r="33" spans="1:10" x14ac:dyDescent="0.25">
      <c r="A33" s="35"/>
      <c r="B33" s="5" t="s">
        <v>37</v>
      </c>
      <c r="C33" s="19">
        <f t="shared" si="0"/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2">
        <f t="shared" si="1"/>
        <v>0</v>
      </c>
    </row>
    <row r="34" spans="1:10" x14ac:dyDescent="0.25">
      <c r="A34" s="36"/>
      <c r="B34" s="5" t="s">
        <v>38</v>
      </c>
      <c r="C34" s="19">
        <f t="shared" si="0"/>
        <v>10</v>
      </c>
      <c r="D34" s="20">
        <v>10</v>
      </c>
      <c r="E34" s="22">
        <v>0</v>
      </c>
      <c r="F34" s="24">
        <v>0</v>
      </c>
      <c r="G34" s="26">
        <v>0</v>
      </c>
      <c r="H34" s="28">
        <v>0</v>
      </c>
      <c r="I34" s="30">
        <v>1</v>
      </c>
      <c r="J34" s="32">
        <f t="shared" si="1"/>
        <v>7.042253521126761</v>
      </c>
    </row>
    <row r="35" spans="1:10" x14ac:dyDescent="0.25">
      <c r="B35" s="7" t="s">
        <v>39</v>
      </c>
      <c r="C35" s="19">
        <f t="shared" ref="C35:H35" si="2">SUM(C13:C34)</f>
        <v>142</v>
      </c>
      <c r="D35" s="21">
        <f t="shared" si="2"/>
        <v>116</v>
      </c>
      <c r="E35" s="23">
        <f t="shared" si="2"/>
        <v>26</v>
      </c>
      <c r="F35" s="25">
        <f t="shared" si="2"/>
        <v>0</v>
      </c>
      <c r="G35" s="27">
        <f t="shared" si="2"/>
        <v>0</v>
      </c>
      <c r="H35" s="29">
        <f t="shared" si="2"/>
        <v>0</v>
      </c>
      <c r="I35" s="31">
        <f>IF((C35=H35),0,SUM(I13:I34)/(C35-H35))</f>
        <v>9.154929577464789E-2</v>
      </c>
      <c r="J35" s="32">
        <f t="shared" si="1"/>
        <v>100</v>
      </c>
    </row>
    <row r="36" spans="1:10" x14ac:dyDescent="0.25">
      <c r="B36" s="7" t="s">
        <v>40</v>
      </c>
      <c r="C36" s="19">
        <f t="shared" ref="C36:H36" si="3">IF($C$35=0,0,100*C35/$C35)</f>
        <v>100</v>
      </c>
      <c r="D36" s="21">
        <f t="shared" si="3"/>
        <v>81.690140845070417</v>
      </c>
      <c r="E36" s="23">
        <f t="shared" si="3"/>
        <v>18.309859154929576</v>
      </c>
      <c r="F36" s="25">
        <f t="shared" si="3"/>
        <v>0</v>
      </c>
      <c r="G36" s="27">
        <f t="shared" si="3"/>
        <v>0</v>
      </c>
      <c r="H36" s="29">
        <f t="shared" si="3"/>
        <v>0</v>
      </c>
      <c r="I36" s="31">
        <f>0</f>
        <v>0</v>
      </c>
      <c r="J36" s="32">
        <f>0</f>
        <v>0</v>
      </c>
    </row>
    <row r="37" spans="1:10" x14ac:dyDescent="0.25">
      <c r="B37" s="7" t="s">
        <v>41</v>
      </c>
      <c r="C37" s="19">
        <f t="shared" ref="C37:H37" si="4">IF($C$38=0,0,(C35/$C38)*1000)</f>
        <v>0</v>
      </c>
      <c r="D37" s="21">
        <f t="shared" si="4"/>
        <v>0</v>
      </c>
      <c r="E37" s="23">
        <f t="shared" si="4"/>
        <v>0</v>
      </c>
      <c r="F37" s="25">
        <f t="shared" si="4"/>
        <v>0</v>
      </c>
      <c r="G37" s="27">
        <f t="shared" si="4"/>
        <v>0</v>
      </c>
      <c r="H37" s="29">
        <f t="shared" si="4"/>
        <v>0</v>
      </c>
      <c r="I37" s="31">
        <f>0</f>
        <v>0</v>
      </c>
      <c r="J37" s="32">
        <f>0</f>
        <v>0</v>
      </c>
    </row>
    <row r="38" spans="1:10" x14ac:dyDescent="0.25">
      <c r="B38" s="7" t="s">
        <v>42</v>
      </c>
      <c r="C38" s="33"/>
    </row>
  </sheetData>
  <sheetProtection password="CF2D" sheet="1" objects="1" scenarios="1"/>
  <mergeCells count="7">
    <mergeCell ref="A22:A31"/>
    <mergeCell ref="A32:A34"/>
    <mergeCell ref="A1:B1"/>
    <mergeCell ref="C11:J11"/>
    <mergeCell ref="A12:B12"/>
    <mergeCell ref="A13:A18"/>
    <mergeCell ref="A19:A20"/>
  </mergeCells>
  <dataValidations count="10">
    <dataValidation type="textLength" allowBlank="1" showErrorMessage="1" errorTitle="Metin uzunluğu istenen aralıkta değil!" error="İstenen Aralık: Minimum Uzunluk=0 karakter Maksimum Uzunluk=2147483647 karakter" sqref="B13:B3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C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13:D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13:E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13:F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13:G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13:H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13:I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13:J37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3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2018-12-28T14:24:30Z</dcterms:modified>
</cp:coreProperties>
</file>